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FRANCISCO TRANSPARENCIA\Nueva carpeta\"/>
    </mc:Choice>
  </mc:AlternateContent>
  <xr:revisionPtr revIDLastSave="0" documentId="13_ncr:1_{F4C0456B-5D04-4C45-B723-8B7F5BB8D8AA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nero feb2022" sheetId="50" r:id="rId1"/>
    <sheet name="Hoja1" sheetId="51" r:id="rId2"/>
  </sheets>
  <definedNames>
    <definedName name="_xlnm.Print_Area" localSheetId="0">'enero feb2022'!$A$3:$M$39</definedName>
    <definedName name="_xlnm.Print_Titles" localSheetId="0">'enero feb2022'!$2:$14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50" l="1"/>
  <c r="K32" i="50"/>
  <c r="M27" i="50"/>
  <c r="M26" i="50"/>
  <c r="M25" i="50"/>
  <c r="M24" i="50"/>
  <c r="M29" i="50"/>
  <c r="M30" i="50" s="1"/>
  <c r="M31" i="50" s="1"/>
  <c r="M15" i="50" l="1"/>
  <c r="I32" i="50" l="1"/>
  <c r="M32" i="50" s="1"/>
  <c r="J32" i="50" l="1"/>
  <c r="M16" i="50" l="1"/>
  <c r="M17" i="50" s="1"/>
  <c r="M18" i="50" s="1"/>
  <c r="M19" i="50" s="1"/>
  <c r="M20" i="50" s="1"/>
  <c r="M21" i="50" s="1"/>
  <c r="M22" i="50" s="1"/>
  <c r="M23" i="50" s="1"/>
  <c r="M28" i="50" s="1"/>
</calcChain>
</file>

<file path=xl/sharedStrings.xml><?xml version="1.0" encoding="utf-8"?>
<sst xmlns="http://schemas.openxmlformats.org/spreadsheetml/2006/main" count="79" uniqueCount="55">
  <si>
    <t>Fecha</t>
  </si>
  <si>
    <t>No. Ck/Transf.</t>
  </si>
  <si>
    <t>Descripcion</t>
  </si>
  <si>
    <t>MINISTERIO DE LA MUJER</t>
  </si>
  <si>
    <t>organismo financiador</t>
  </si>
  <si>
    <t xml:space="preserve">Agencia Española de Cooperación Internacional para el Desarrollo </t>
  </si>
  <si>
    <t>REVISADO POR:</t>
  </si>
  <si>
    <t>240-015284-0</t>
  </si>
  <si>
    <r>
      <rPr>
        <b/>
        <sz val="11"/>
        <color theme="1"/>
        <rFont val="Calibri"/>
        <family val="2"/>
        <scheme val="minor"/>
      </rPr>
      <t>Gasto</t>
    </r>
    <r>
      <rPr>
        <sz val="11"/>
        <color theme="1"/>
        <rFont val="Calibri"/>
        <family val="2"/>
        <scheme val="minor"/>
      </rPr>
      <t>s en monedas   RD$</t>
    </r>
  </si>
  <si>
    <t>No. Cuentas Bancarias</t>
  </si>
  <si>
    <t>Imputacion del          Gatos (Objetal)</t>
  </si>
  <si>
    <t xml:space="preserve">Gastos en Monedas Extranjera           </t>
  </si>
  <si>
    <t>Tasa cambiaria</t>
  </si>
  <si>
    <t>transf, 4524000000004</t>
  </si>
  <si>
    <t>Aporte reunión del "Consejo de Ministras de Centro America (COMCA)</t>
  </si>
  <si>
    <t>RELACION INGRESOS Y EGRESOS</t>
  </si>
  <si>
    <t>Balance        Ingresos En Monedas Extranjera</t>
  </si>
  <si>
    <t>240-012102-2</t>
  </si>
  <si>
    <t>Aporte , Para selección de Centros Educativos , para la formación de Jovenes multipicadores 2020</t>
  </si>
  <si>
    <t>AUTORIZADO POR:</t>
  </si>
  <si>
    <t>PREPARADO POR :</t>
  </si>
  <si>
    <t>IVELISSE VARGAS S.</t>
  </si>
  <si>
    <t>RAISA ROBLES N.</t>
  </si>
  <si>
    <t>FELIX de JESUS RAMIREZ</t>
  </si>
  <si>
    <t>operativa Recursos Directos</t>
  </si>
  <si>
    <r>
      <t xml:space="preserve">“Donacion Cooperacion Española ;  para la </t>
    </r>
    <r>
      <rPr>
        <b/>
        <i/>
        <sz val="9"/>
        <color indexed="8"/>
        <rFont val="Calibri"/>
        <family val="2"/>
        <scheme val="minor"/>
      </rPr>
      <t xml:space="preserve">Mejora de la Calidad de los Servicios dirigidos a la Atención y Protección Eficaz a Víctimas de Violencia de Género en  República </t>
    </r>
  </si>
  <si>
    <t>Transferencia</t>
  </si>
  <si>
    <t>colectora Rep.Dom</t>
  </si>
  <si>
    <t>US$54.08</t>
  </si>
  <si>
    <t>BANCO CENTROAMERICANO DE INTEGRACION ECONOMICA</t>
  </si>
  <si>
    <t>N/A</t>
  </si>
  <si>
    <t>KOREA</t>
  </si>
  <si>
    <r>
      <t>Aporte  (</t>
    </r>
    <r>
      <rPr>
        <b/>
        <i/>
        <sz val="9"/>
        <rFont val="Calibri"/>
        <family val="2"/>
        <scheme val="minor"/>
      </rPr>
      <t>BANCO CENTROAMERICANO DE INTEGRACION ECONOMICA</t>
    </r>
    <r>
      <rPr>
        <i/>
        <sz val="9"/>
        <rFont val="Calibri"/>
        <family val="2"/>
        <scheme val="minor"/>
      </rPr>
      <t xml:space="preserve">) </t>
    </r>
    <r>
      <rPr>
        <b/>
        <i/>
        <sz val="9"/>
        <rFont val="Calibri"/>
        <family val="2"/>
        <scheme val="minor"/>
      </rPr>
      <t>BCIE</t>
    </r>
    <r>
      <rPr>
        <i/>
        <sz val="9"/>
        <rFont val="Calibri"/>
        <family val="2"/>
        <scheme val="minor"/>
      </rPr>
      <t xml:space="preserve"> (Contrapartida para las actividades de  conmeracion' dia internacional de la mujer'</t>
    </r>
  </si>
  <si>
    <t>Korea</t>
  </si>
  <si>
    <r>
      <t xml:space="preserve">Del </t>
    </r>
    <r>
      <rPr>
        <b/>
        <u/>
        <sz val="11"/>
        <color theme="1"/>
        <rFont val="Calibri"/>
        <family val="2"/>
        <scheme val="minor"/>
      </rPr>
      <t xml:space="preserve"> 31 OCTUBRE 2022  al 30 de NOVIEMBRE  del 2022</t>
    </r>
  </si>
  <si>
    <t>Bce al 31/10/2022</t>
  </si>
  <si>
    <t>CK.1738</t>
  </si>
  <si>
    <r>
      <t xml:space="preserve">Pago ncf:Bb1500000490,  corresponde al suplidor </t>
    </r>
    <r>
      <rPr>
        <b/>
        <sz val="11"/>
        <color theme="1"/>
        <rFont val="Calibri"/>
        <family val="2"/>
        <scheme val="minor"/>
      </rPr>
      <t>Merca Atlantico SRL</t>
    </r>
    <r>
      <rPr>
        <sz val="11"/>
        <color theme="1"/>
        <rFont val="Calibri"/>
        <family val="2"/>
        <scheme val="minor"/>
      </rPr>
      <t xml:space="preserve"> , por concepto de  almuerzo ofrecido en el acto de graduacion del segundo grupo de los/as de los Liceos Pedro Heriquez Ureña,  Fe y Alegria, Ramon Emilio Jimenez y Eugenio Maria de Hostos, efectuado en CONANI el 18 octubre 2022.</t>
    </r>
  </si>
  <si>
    <t>TRANSFERENCIA KOREA , d/f 17/11/2022</t>
  </si>
  <si>
    <t>4to Aporte , Para selección de Centros Educativos , para la formación de Jovenes multipicadores 2022</t>
  </si>
  <si>
    <t>CK.1739</t>
  </si>
  <si>
    <r>
      <t xml:space="preserve">Pago ncf: B1500000151, corresponde al suplidor ´ </t>
    </r>
    <r>
      <rPr>
        <b/>
        <sz val="11"/>
        <color theme="1"/>
        <rFont val="Calibri"/>
        <family val="2"/>
        <scheme val="minor"/>
      </rPr>
      <t xml:space="preserve">CLIMATIZACIONES Y ACABADOS CLIMACA ,SRL , Por concepto de </t>
    </r>
    <r>
      <rPr>
        <sz val="11"/>
        <color theme="1"/>
        <rFont val="Calibri"/>
        <family val="2"/>
        <scheme val="minor"/>
      </rPr>
      <t xml:space="preserve"> Compra de condensadores de aires acondiconados para las distintas areas del centro de promocion de salud integral de adolescentes.</t>
    </r>
  </si>
  <si>
    <t>CK.1740</t>
  </si>
  <si>
    <r>
      <rPr>
        <b/>
        <sz val="11"/>
        <color theme="1"/>
        <rFont val="Calibri"/>
        <family val="2"/>
        <scheme val="minor"/>
      </rPr>
      <t>Pago Viaticos  A  Yudelka Bello  de Tavarez</t>
    </r>
    <r>
      <rPr>
        <sz val="11"/>
        <color theme="1"/>
        <rFont val="Calibri"/>
        <family val="2"/>
        <scheme val="minor"/>
      </rPr>
      <t xml:space="preserve"> , para participar en el lanzamiento del tercer grupo de multiplicadores/as del Politecnico San Ppablo, Liceo Faustina Ogando Piña y Liceo Pedro Henriquez Ureña, efectuado el 18 de noviembre 2022.</t>
    </r>
  </si>
  <si>
    <t>CK.1741</t>
  </si>
  <si>
    <r>
      <rPr>
        <b/>
        <sz val="11"/>
        <color theme="1"/>
        <rFont val="Calibri"/>
        <family val="2"/>
        <scheme val="minor"/>
      </rPr>
      <t>Pago Viaticos  A  WALQUIRIA GOMEZ LOPEZ</t>
    </r>
    <r>
      <rPr>
        <sz val="11"/>
        <color theme="1"/>
        <rFont val="Calibri"/>
        <family val="2"/>
        <scheme val="minor"/>
      </rPr>
      <t xml:space="preserve"> , para participar en el lanzamiento del tercer grupo de multiplicadores/as del Politecnico San Ppablo, Liceo Faustina Ogando Piña y Liceo Pedro Henriquez Ureña, efectuado el 18 de noviembre 2022.</t>
    </r>
  </si>
  <si>
    <t>CK.1742</t>
  </si>
  <si>
    <r>
      <rPr>
        <b/>
        <sz val="11"/>
        <color theme="1"/>
        <rFont val="Calibri"/>
        <family val="2"/>
        <scheme val="minor"/>
      </rPr>
      <t>Pago Viaticos  A  MICHAEL ALEXANDER  AGRAMONTE ABAD</t>
    </r>
    <r>
      <rPr>
        <sz val="11"/>
        <color theme="1"/>
        <rFont val="Calibri"/>
        <family val="2"/>
        <scheme val="minor"/>
      </rPr>
      <t xml:space="preserve"> , para participar en el lanzamiento del tercer grupo de multiplicadores/as del Politecnico San Ppablo, Liceo Faustina Ogando Piña y Liceo Pedro Henriquez Ureña, efectuado el 18 de noviembre 2022.</t>
    </r>
  </si>
  <si>
    <t>CK.1743</t>
  </si>
  <si>
    <r>
      <rPr>
        <b/>
        <sz val="11"/>
        <color theme="1"/>
        <rFont val="Calibri"/>
        <family val="2"/>
        <scheme val="minor"/>
      </rPr>
      <t xml:space="preserve">Pago Viaticos  A  YOVANNY CORNIEL PEÑA </t>
    </r>
    <r>
      <rPr>
        <sz val="11"/>
        <color theme="1"/>
        <rFont val="Calibri"/>
        <family val="2"/>
        <scheme val="minor"/>
      </rPr>
      <t xml:space="preserve"> , para participar en el lanzamiento del tercer grupo de multiplicadores/as del Politecnico San Ppablo, Liceo Faustina Ogando Piña y Liceo Pedro Henriquez Ureña, efectuado el 18 de noviembre 2022.</t>
    </r>
  </si>
  <si>
    <r>
      <rPr>
        <b/>
        <sz val="11"/>
        <color theme="1"/>
        <rFont val="Calibri"/>
        <family val="2"/>
        <scheme val="minor"/>
      </rPr>
      <t>Balance Inicial del 31 OCTUBREE 2022         Ingresos</t>
    </r>
    <r>
      <rPr>
        <sz val="11"/>
        <color theme="1"/>
        <rFont val="Calibri"/>
        <family val="2"/>
        <scheme val="minor"/>
      </rPr>
      <t xml:space="preserve"> en Monedas RD$</t>
    </r>
  </si>
  <si>
    <t>Cargos Bancarios Corresp. Al mes  Noviembre 2022</t>
  </si>
  <si>
    <t>Ingresos monedas RD$ mes Noviembre 2022</t>
  </si>
  <si>
    <t>Balance al 30 Noviembre 2022</t>
  </si>
  <si>
    <t>US$475.63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</si>
</sst>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\ * #,##0.00_-;\-[$€-2]\ * #,##0.00_-;_-[$€-2]\ * &quot;-&quot;??_-;_-@_-"/>
    <numFmt numFmtId="167" formatCode="_-[$RD$-1C0A]* #,##0.00_-;\-[$RD$-1C0A]* #,##0.00_-;_-[$RD$-1C0A]* &quot;-&quot;??_-;_-@_-"/>
    <numFmt numFmtId="168" formatCode="_([$€-2]\ * #,##0.00_);_([$€-2]\ * \(#,##0.00\);_([$€-2]\ * &quot;-&quot;??_);_(@_)"/>
    <numFmt numFmtId="169" formatCode="_-* #,##0.00\ [$€-C0A]_-;\-* #,##0.00\ [$€-C0A]_-;_-* &quot;-&quot;??\ [$€-C0A]_-;_-@_-"/>
    <numFmt numFmtId="170" formatCode="_-[$£-809]* #,##0.00_-;\-[$£-809]* #,##0.00_-;_-[$£-809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indexed="8"/>
      <name val="Arial"/>
      <family val="2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rgb="FF333333"/>
      <name val="Helvetica"/>
      <family val="2"/>
    </font>
    <font>
      <b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44" fontId="0" fillId="0" borderId="0" xfId="0" applyNumberFormat="1"/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/>
    <xf numFmtId="0" fontId="0" fillId="2" borderId="3" xfId="0" applyFill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9" fillId="0" borderId="10" xfId="0" applyFont="1" applyBorder="1" applyAlignment="1">
      <alignment vertic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167" fontId="9" fillId="0" borderId="8" xfId="0" applyNumberFormat="1" applyFont="1" applyBorder="1" applyAlignment="1">
      <alignment vertical="center"/>
    </xf>
    <xf numFmtId="167" fontId="9" fillId="0" borderId="8" xfId="0" applyNumberFormat="1" applyFont="1" applyBorder="1" applyAlignment="1">
      <alignment horizontal="center" vertical="center"/>
    </xf>
    <xf numFmtId="166" fontId="9" fillId="0" borderId="8" xfId="0" applyNumberFormat="1" applyFont="1" applyBorder="1" applyAlignment="1">
      <alignment vertical="center"/>
    </xf>
    <xf numFmtId="166" fontId="9" fillId="0" borderId="8" xfId="0" applyNumberFormat="1" applyFont="1" applyBorder="1" applyAlignment="1">
      <alignment horizontal="center" vertical="center"/>
    </xf>
    <xf numFmtId="168" fontId="9" fillId="0" borderId="8" xfId="0" applyNumberFormat="1" applyFont="1" applyBorder="1" applyAlignment="1">
      <alignment horizontal="center" vertical="center"/>
    </xf>
    <xf numFmtId="165" fontId="9" fillId="0" borderId="8" xfId="1" applyFont="1" applyBorder="1" applyAlignment="1">
      <alignment vertical="center"/>
    </xf>
    <xf numFmtId="0" fontId="9" fillId="0" borderId="8" xfId="1" applyNumberFormat="1" applyFont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0" fontId="9" fillId="0" borderId="8" xfId="0" applyFont="1" applyBorder="1" applyAlignment="1">
      <alignment vertical="center"/>
    </xf>
    <xf numFmtId="170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44" fontId="8" fillId="0" borderId="8" xfId="2" applyFont="1" applyBorder="1" applyAlignment="1"/>
    <xf numFmtId="0" fontId="2" fillId="0" borderId="9" xfId="0" applyFont="1" applyBorder="1" applyAlignment="1"/>
    <xf numFmtId="0" fontId="10" fillId="0" borderId="7" xfId="0" applyFont="1" applyBorder="1" applyAlignment="1"/>
    <xf numFmtId="167" fontId="10" fillId="0" borderId="7" xfId="0" applyNumberFormat="1" applyFont="1" applyBorder="1" applyAlignment="1"/>
    <xf numFmtId="168" fontId="10" fillId="0" borderId="7" xfId="0" applyNumberFormat="1" applyFont="1" applyBorder="1" applyAlignment="1"/>
    <xf numFmtId="165" fontId="10" fillId="0" borderId="7" xfId="0" applyNumberFormat="1" applyFont="1" applyBorder="1" applyAlignment="1"/>
    <xf numFmtId="0" fontId="9" fillId="0" borderId="5" xfId="0" applyFont="1" applyBorder="1" applyAlignment="1"/>
    <xf numFmtId="44" fontId="9" fillId="0" borderId="6" xfId="0" applyNumberFormat="1" applyFont="1" applyBorder="1" applyAlignment="1"/>
    <xf numFmtId="0" fontId="9" fillId="0" borderId="0" xfId="0" applyFont="1" applyAlignment="1"/>
    <xf numFmtId="168" fontId="9" fillId="0" borderId="0" xfId="0" applyNumberFormat="1" applyFont="1" applyAlignment="1"/>
    <xf numFmtId="164" fontId="9" fillId="0" borderId="0" xfId="0" applyNumberFormat="1" applyFont="1" applyAlignment="1"/>
    <xf numFmtId="44" fontId="9" fillId="0" borderId="0" xfId="0" applyNumberFormat="1" applyFont="1" applyAlignment="1"/>
    <xf numFmtId="0" fontId="0" fillId="2" borderId="0" xfId="0" applyFill="1" applyAlignment="1">
      <alignment vertical="center" wrapText="1"/>
    </xf>
    <xf numFmtId="169" fontId="0" fillId="2" borderId="0" xfId="0" applyNumberFormat="1" applyFill="1" applyAlignment="1">
      <alignment horizontal="center" vertical="center" wrapText="1"/>
    </xf>
    <xf numFmtId="14" fontId="7" fillId="0" borderId="8" xfId="0" applyNumberFormat="1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0" fillId="0" borderId="4" xfId="0" applyBorder="1" applyAlignment="1"/>
    <xf numFmtId="0" fontId="10" fillId="0" borderId="1" xfId="0" applyFont="1" applyFill="1" applyBorder="1" applyAlignment="1">
      <alignment horizontal="center" wrapText="1"/>
    </xf>
    <xf numFmtId="169" fontId="14" fillId="0" borderId="8" xfId="1" applyNumberFormat="1" applyFont="1" applyBorder="1" applyAlignment="1">
      <alignment wrapText="1"/>
    </xf>
    <xf numFmtId="0" fontId="11" fillId="0" borderId="8" xfId="0" applyFont="1" applyBorder="1" applyAlignment="1">
      <alignment wrapText="1"/>
    </xf>
    <xf numFmtId="165" fontId="14" fillId="0" borderId="8" xfId="1" applyFont="1" applyBorder="1" applyAlignment="1">
      <alignment wrapText="1"/>
    </xf>
    <xf numFmtId="0" fontId="12" fillId="0" borderId="8" xfId="0" applyFont="1" applyBorder="1" applyAlignment="1">
      <alignment wrapText="1"/>
    </xf>
    <xf numFmtId="170" fontId="14" fillId="0" borderId="8" xfId="0" applyNumberFormat="1" applyFont="1" applyBorder="1" applyAlignment="1">
      <alignment wrapText="1"/>
    </xf>
    <xf numFmtId="0" fontId="9" fillId="0" borderId="8" xfId="0" applyFont="1" applyBorder="1" applyAlignment="1">
      <alignment horizontal="center"/>
    </xf>
    <xf numFmtId="43" fontId="0" fillId="0" borderId="8" xfId="3" applyFont="1" applyBorder="1"/>
    <xf numFmtId="43" fontId="0" fillId="0" borderId="0" xfId="0" applyNumberFormat="1"/>
    <xf numFmtId="0" fontId="15" fillId="0" borderId="8" xfId="0" applyFont="1" applyBorder="1" applyAlignment="1">
      <alignment wrapText="1"/>
    </xf>
    <xf numFmtId="0" fontId="10" fillId="0" borderId="8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 vertical="center"/>
    </xf>
    <xf numFmtId="44" fontId="14" fillId="0" borderId="8" xfId="2" applyFont="1" applyBorder="1" applyAlignment="1">
      <alignment wrapText="1"/>
    </xf>
    <xf numFmtId="44" fontId="7" fillId="0" borderId="8" xfId="2" applyFont="1" applyBorder="1"/>
    <xf numFmtId="43" fontId="7" fillId="0" borderId="8" xfId="3" applyFont="1" applyBorder="1" applyAlignment="1"/>
    <xf numFmtId="166" fontId="17" fillId="0" borderId="8" xfId="0" applyNumberFormat="1" applyFont="1" applyBorder="1" applyAlignment="1">
      <alignment horizontal="center" vertical="center"/>
    </xf>
    <xf numFmtId="43" fontId="18" fillId="0" borderId="8" xfId="3" applyFont="1" applyBorder="1" applyAlignment="1"/>
    <xf numFmtId="0" fontId="0" fillId="0" borderId="8" xfId="0" applyBorder="1"/>
    <xf numFmtId="43" fontId="19" fillId="0" borderId="8" xfId="3" applyFont="1" applyBorder="1"/>
    <xf numFmtId="0" fontId="11" fillId="0" borderId="12" xfId="0" applyFont="1" applyBorder="1" applyAlignment="1">
      <alignment wrapText="1"/>
    </xf>
    <xf numFmtId="0" fontId="20" fillId="0" borderId="13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166" fontId="17" fillId="0" borderId="8" xfId="0" applyNumberFormat="1" applyFont="1" applyBorder="1" applyAlignment="1">
      <alignment vertical="center"/>
    </xf>
    <xf numFmtId="167" fontId="17" fillId="0" borderId="8" xfId="0" applyNumberFormat="1" applyFont="1" applyBorder="1" applyAlignment="1">
      <alignment horizontal="center" vertical="center"/>
    </xf>
    <xf numFmtId="4" fontId="21" fillId="0" borderId="0" xfId="0" applyNumberFormat="1" applyFont="1"/>
    <xf numFmtId="0" fontId="20" fillId="0" borderId="1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43" fontId="7" fillId="0" borderId="8" xfId="3" applyFont="1" applyBorder="1"/>
    <xf numFmtId="14" fontId="23" fillId="0" borderId="8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22" fillId="0" borderId="10" xfId="0" applyNumberFormat="1" applyFont="1" applyBorder="1"/>
    <xf numFmtId="43" fontId="7" fillId="0" borderId="10" xfId="3" applyFont="1" applyBorder="1"/>
    <xf numFmtId="43" fontId="7" fillId="0" borderId="14" xfId="3" applyFont="1" applyFill="1" applyBorder="1"/>
    <xf numFmtId="43" fontId="0" fillId="0" borderId="10" xfId="3" applyFont="1" applyBorder="1"/>
    <xf numFmtId="165" fontId="7" fillId="0" borderId="10" xfId="1" applyFont="1" applyBorder="1"/>
    <xf numFmtId="14" fontId="19" fillId="0" borderId="8" xfId="0" applyNumberFormat="1" applyFont="1" applyBorder="1" applyAlignment="1">
      <alignment horizontal="left" vertical="center" wrapText="1"/>
    </xf>
    <xf numFmtId="165" fontId="10" fillId="0" borderId="11" xfId="1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4" fillId="0" borderId="8" xfId="1" applyFont="1" applyBorder="1" applyAlignment="1">
      <alignment wrapText="1"/>
    </xf>
    <xf numFmtId="14" fontId="9" fillId="0" borderId="8" xfId="0" applyNumberFormat="1" applyFont="1" applyBorder="1" applyAlignment="1">
      <alignment horizontal="left" vertical="center"/>
    </xf>
  </cellXfs>
  <cellStyles count="4">
    <cellStyle name="Millares" xfId="1" builtinId="3"/>
    <cellStyle name="Millares 2 2 2" xfId="3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3038476</xdr:colOff>
      <xdr:row>3</xdr:row>
      <xdr:rowOff>85725</xdr:rowOff>
    </xdr:from>
    <xdr:to>
      <xdr:col>5</xdr:col>
      <xdr:colOff>85726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4CF014-401E-4064-AC83-A1BBE377A9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1" y="657225"/>
          <a:ext cx="83820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E502-1592-48EE-93D4-10E08BAAC41F}">
  <dimension ref="A4:N41"/>
  <sheetViews>
    <sheetView tabSelected="1" topLeftCell="C22" workbookViewId="0">
      <selection activeCell="M32" sqref="M32"/>
    </sheetView>
  </sheetViews>
  <sheetFormatPr baseColWidth="10" defaultRowHeight="15" x14ac:dyDescent="0.25"/>
  <cols>
    <col min="1" max="1" width="15.7109375" customWidth="1"/>
    <col min="2" max="2" width="16.140625" customWidth="1"/>
    <col min="3" max="3" width="15" customWidth="1"/>
    <col min="4" max="4" width="14.7109375" customWidth="1"/>
    <col min="5" max="5" width="56.85546875" customWidth="1"/>
    <col min="6" max="6" width="13" bestFit="1" customWidth="1"/>
    <col min="8" max="9" width="15.140625" customWidth="1"/>
    <col min="11" max="11" width="15" bestFit="1" customWidth="1"/>
    <col min="13" max="13" width="14.85546875" customWidth="1"/>
    <col min="14" max="14" width="15.7109375" customWidth="1"/>
    <col min="15" max="15" width="12.5703125" bestFit="1" customWidth="1"/>
  </cols>
  <sheetData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27"/>
      <c r="K8" s="1"/>
      <c r="L8" s="1"/>
      <c r="M8" s="1"/>
    </row>
    <row r="9" spans="1:14" ht="18.75" x14ac:dyDescent="0.25">
      <c r="A9" s="86" t="s">
        <v>3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</row>
    <row r="10" spans="1:14" ht="15.75" x14ac:dyDescent="0.25">
      <c r="A10" s="87" t="s">
        <v>15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</row>
    <row r="11" spans="1:14" x14ac:dyDescent="0.25">
      <c r="A11" s="88" t="s">
        <v>34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15.75" thickBot="1" x14ac:dyDescent="0.3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1:14" ht="75" x14ac:dyDescent="0.25">
      <c r="A14" s="6" t="s">
        <v>0</v>
      </c>
      <c r="B14" s="4" t="s">
        <v>4</v>
      </c>
      <c r="C14" s="3" t="s">
        <v>1</v>
      </c>
      <c r="D14" s="4" t="s">
        <v>9</v>
      </c>
      <c r="E14" s="5" t="s">
        <v>2</v>
      </c>
      <c r="F14" s="4" t="s">
        <v>16</v>
      </c>
      <c r="G14" s="11" t="s">
        <v>12</v>
      </c>
      <c r="H14" s="43" t="s">
        <v>50</v>
      </c>
      <c r="I14" s="43" t="s">
        <v>52</v>
      </c>
      <c r="J14" s="44" t="s">
        <v>11</v>
      </c>
      <c r="K14" s="4" t="s">
        <v>8</v>
      </c>
      <c r="L14" s="4" t="s">
        <v>10</v>
      </c>
      <c r="M14" s="13" t="s">
        <v>53</v>
      </c>
    </row>
    <row r="15" spans="1:14" ht="24.75" x14ac:dyDescent="0.25">
      <c r="A15" s="30" t="s">
        <v>35</v>
      </c>
      <c r="B15" s="48" t="s">
        <v>24</v>
      </c>
      <c r="C15" s="17" t="s">
        <v>13</v>
      </c>
      <c r="D15" s="28" t="s">
        <v>7</v>
      </c>
      <c r="E15" s="15" t="s">
        <v>14</v>
      </c>
      <c r="F15" s="22"/>
      <c r="G15" s="23"/>
      <c r="H15" s="31">
        <v>0</v>
      </c>
      <c r="I15" s="31"/>
      <c r="J15" s="24"/>
      <c r="K15" s="25">
        <v>0</v>
      </c>
      <c r="L15" s="26"/>
      <c r="M15" s="20">
        <f>H15+I15-K15</f>
        <v>0</v>
      </c>
      <c r="N15" s="10"/>
    </row>
    <row r="16" spans="1:14" ht="48.75" x14ac:dyDescent="0.25">
      <c r="A16" s="30" t="s">
        <v>35</v>
      </c>
      <c r="B16" s="16" t="s">
        <v>29</v>
      </c>
      <c r="C16" s="46" t="s">
        <v>26</v>
      </c>
      <c r="D16" s="28" t="s">
        <v>7</v>
      </c>
      <c r="E16" s="57" t="s">
        <v>32</v>
      </c>
      <c r="F16" s="53" t="s">
        <v>54</v>
      </c>
      <c r="G16" s="53" t="s">
        <v>28</v>
      </c>
      <c r="H16" s="61">
        <v>25722.29</v>
      </c>
      <c r="I16" s="31"/>
      <c r="J16" s="24"/>
      <c r="K16" s="25"/>
      <c r="L16" s="26"/>
      <c r="M16" s="20">
        <f>M15+H16+I16-K16</f>
        <v>25722.29</v>
      </c>
      <c r="N16" s="10"/>
    </row>
    <row r="17" spans="1:14" ht="24.75" x14ac:dyDescent="0.25">
      <c r="A17" s="30" t="s">
        <v>35</v>
      </c>
      <c r="B17" s="18" t="s">
        <v>31</v>
      </c>
      <c r="C17" s="12"/>
      <c r="D17" s="19" t="s">
        <v>17</v>
      </c>
      <c r="E17" s="15" t="s">
        <v>18</v>
      </c>
      <c r="G17" s="23"/>
      <c r="H17" s="31">
        <v>1341855.24</v>
      </c>
      <c r="I17" s="31"/>
      <c r="J17" s="24"/>
      <c r="K17" s="25">
        <v>0</v>
      </c>
      <c r="L17" s="26"/>
      <c r="M17" s="20">
        <f>M16+H17+I17-K17</f>
        <v>1367577.53</v>
      </c>
      <c r="N17" s="10"/>
    </row>
    <row r="18" spans="1:14" ht="45.75" customHeight="1" x14ac:dyDescent="0.25">
      <c r="A18" s="30" t="s">
        <v>35</v>
      </c>
      <c r="B18" s="16" t="s">
        <v>5</v>
      </c>
      <c r="C18" s="46" t="s">
        <v>26</v>
      </c>
      <c r="D18" s="19" t="s">
        <v>27</v>
      </c>
      <c r="E18" s="52" t="s">
        <v>25</v>
      </c>
      <c r="F18" s="49">
        <v>192277.49</v>
      </c>
      <c r="G18" s="53">
        <v>69.069999999999993</v>
      </c>
      <c r="H18" s="60">
        <v>13280606.23</v>
      </c>
      <c r="I18" s="51"/>
      <c r="J18" s="50"/>
      <c r="K18" s="50"/>
      <c r="L18" s="26"/>
      <c r="M18" s="20">
        <f>M17+H18+I18-K18</f>
        <v>14648183.76</v>
      </c>
      <c r="N18" s="10"/>
    </row>
    <row r="19" spans="1:14" ht="45.75" customHeight="1" x14ac:dyDescent="0.25">
      <c r="A19" s="84">
        <v>44880</v>
      </c>
      <c r="B19" s="18" t="s">
        <v>33</v>
      </c>
      <c r="C19" s="68" t="s">
        <v>36</v>
      </c>
      <c r="D19" s="28" t="s">
        <v>17</v>
      </c>
      <c r="E19" s="69" t="s">
        <v>37</v>
      </c>
      <c r="F19" s="70"/>
      <c r="G19" s="63"/>
      <c r="H19" s="64"/>
      <c r="I19" s="71"/>
      <c r="J19" s="65"/>
      <c r="K19" s="72">
        <v>148775.29</v>
      </c>
      <c r="L19" s="26"/>
      <c r="M19" s="20">
        <f t="shared" ref="M19:M31" si="0">M18+H19+I19-K19</f>
        <v>14499408.470000001</v>
      </c>
      <c r="N19" s="10"/>
    </row>
    <row r="20" spans="1:14" ht="45.75" customHeight="1" x14ac:dyDescent="0.25">
      <c r="A20" s="84">
        <v>44882</v>
      </c>
      <c r="B20" s="18" t="s">
        <v>33</v>
      </c>
      <c r="C20" s="73" t="s">
        <v>38</v>
      </c>
      <c r="D20" s="28" t="s">
        <v>17</v>
      </c>
      <c r="E20" s="74" t="s">
        <v>39</v>
      </c>
      <c r="F20" s="70"/>
      <c r="G20" s="63"/>
      <c r="I20" s="75">
        <v>2005871.71</v>
      </c>
      <c r="J20" s="65"/>
      <c r="K20" s="79"/>
      <c r="L20" s="26"/>
      <c r="M20" s="20">
        <f t="shared" si="0"/>
        <v>16505280.18</v>
      </c>
      <c r="N20" s="10"/>
    </row>
    <row r="21" spans="1:14" ht="45.75" customHeight="1" x14ac:dyDescent="0.25">
      <c r="A21" s="84">
        <v>44888</v>
      </c>
      <c r="B21" s="18" t="s">
        <v>33</v>
      </c>
      <c r="C21" s="68" t="s">
        <v>40</v>
      </c>
      <c r="D21" s="28" t="s">
        <v>17</v>
      </c>
      <c r="E21" s="69" t="s">
        <v>41</v>
      </c>
      <c r="F21" s="70"/>
      <c r="G21" s="63"/>
      <c r="H21" s="64"/>
      <c r="I21" s="71"/>
      <c r="J21" s="65"/>
      <c r="K21" s="72">
        <v>277711.86</v>
      </c>
      <c r="L21" s="26"/>
      <c r="M21" s="20">
        <f t="shared" si="0"/>
        <v>16227568.32</v>
      </c>
      <c r="N21" s="10"/>
    </row>
    <row r="22" spans="1:14" ht="45.75" customHeight="1" x14ac:dyDescent="0.25">
      <c r="A22" s="76">
        <v>44893</v>
      </c>
      <c r="B22" s="18" t="s">
        <v>33</v>
      </c>
      <c r="C22" s="46" t="s">
        <v>42</v>
      </c>
      <c r="D22" s="28" t="s">
        <v>17</v>
      </c>
      <c r="E22" s="69" t="s">
        <v>43</v>
      </c>
      <c r="F22" s="70"/>
      <c r="G22" s="63"/>
      <c r="H22" s="64"/>
      <c r="I22" s="71"/>
      <c r="J22" s="65"/>
      <c r="K22" s="80">
        <v>2150</v>
      </c>
      <c r="L22" s="26"/>
      <c r="M22" s="20">
        <f t="shared" si="0"/>
        <v>16225418.32</v>
      </c>
      <c r="N22" s="10"/>
    </row>
    <row r="23" spans="1:14" ht="45.75" customHeight="1" x14ac:dyDescent="0.25">
      <c r="A23" s="76">
        <v>44893</v>
      </c>
      <c r="B23" s="18" t="s">
        <v>33</v>
      </c>
      <c r="C23" s="77" t="s">
        <v>44</v>
      </c>
      <c r="D23" s="28" t="s">
        <v>17</v>
      </c>
      <c r="E23" s="69" t="s">
        <v>45</v>
      </c>
      <c r="F23" s="70"/>
      <c r="G23" s="63"/>
      <c r="H23" s="64"/>
      <c r="I23" s="71"/>
      <c r="J23" s="65"/>
      <c r="K23" s="81">
        <v>1900</v>
      </c>
      <c r="L23" s="26"/>
      <c r="M23" s="20">
        <f t="shared" si="0"/>
        <v>16223518.32</v>
      </c>
      <c r="N23" s="10"/>
    </row>
    <row r="24" spans="1:14" ht="45.75" customHeight="1" x14ac:dyDescent="0.25">
      <c r="A24" s="45">
        <v>44893</v>
      </c>
      <c r="B24" s="18" t="s">
        <v>33</v>
      </c>
      <c r="C24" s="78" t="s">
        <v>46</v>
      </c>
      <c r="D24" s="28" t="s">
        <v>17</v>
      </c>
      <c r="E24" s="69" t="s">
        <v>47</v>
      </c>
      <c r="F24" s="70"/>
      <c r="G24" s="63"/>
      <c r="H24" s="64"/>
      <c r="I24" s="71"/>
      <c r="J24" s="65"/>
      <c r="K24" s="82">
        <v>1900</v>
      </c>
      <c r="L24" s="26"/>
      <c r="M24" s="20">
        <f>M23+H24+I24-K24</f>
        <v>16221618.32</v>
      </c>
      <c r="N24" s="10"/>
    </row>
    <row r="25" spans="1:14" ht="45.75" customHeight="1" x14ac:dyDescent="0.25">
      <c r="A25" s="45">
        <v>44893</v>
      </c>
      <c r="B25" s="18" t="s">
        <v>33</v>
      </c>
      <c r="C25" s="46" t="s">
        <v>48</v>
      </c>
      <c r="D25" s="28" t="s">
        <v>17</v>
      </c>
      <c r="E25" s="69" t="s">
        <v>49</v>
      </c>
      <c r="F25" s="70"/>
      <c r="G25" s="63"/>
      <c r="H25" s="64"/>
      <c r="I25" s="71"/>
      <c r="J25" s="65"/>
      <c r="K25" s="80">
        <v>1700</v>
      </c>
      <c r="L25" s="26"/>
      <c r="M25" s="20">
        <f>M24+H25+I25-K25</f>
        <v>16219918.32</v>
      </c>
      <c r="N25" s="10"/>
    </row>
    <row r="26" spans="1:14" ht="45.75" customHeight="1" x14ac:dyDescent="0.25">
      <c r="A26" s="45">
        <v>44895</v>
      </c>
      <c r="B26" s="18" t="s">
        <v>33</v>
      </c>
      <c r="C26" s="59" t="s">
        <v>30</v>
      </c>
      <c r="D26" s="28" t="s">
        <v>17</v>
      </c>
      <c r="E26" s="14" t="s">
        <v>51</v>
      </c>
      <c r="F26" s="62"/>
      <c r="G26" s="63"/>
      <c r="H26" s="64"/>
      <c r="I26" s="71"/>
      <c r="J26" s="65"/>
      <c r="K26" s="83">
        <v>536.98</v>
      </c>
      <c r="L26" s="26"/>
      <c r="M26" s="20">
        <f>M25+H26+I26-K26</f>
        <v>16219381.34</v>
      </c>
      <c r="N26" s="10"/>
    </row>
    <row r="27" spans="1:14" ht="45.75" customHeight="1" x14ac:dyDescent="0.25">
      <c r="A27" s="90">
        <v>44895</v>
      </c>
      <c r="B27" s="16" t="s">
        <v>29</v>
      </c>
      <c r="C27" s="46" t="s">
        <v>26</v>
      </c>
      <c r="D27" s="19" t="s">
        <v>7</v>
      </c>
      <c r="E27" s="14" t="s">
        <v>51</v>
      </c>
      <c r="F27" s="49"/>
      <c r="G27" s="53"/>
      <c r="H27" s="60"/>
      <c r="I27" s="51"/>
      <c r="J27" s="67"/>
      <c r="K27" s="89">
        <v>325</v>
      </c>
      <c r="L27" s="26"/>
      <c r="M27" s="20">
        <f>M26+H27+I27-K27</f>
        <v>16219056.34</v>
      </c>
      <c r="N27" s="10"/>
    </row>
    <row r="28" spans="1:14" ht="45.75" customHeight="1" x14ac:dyDescent="0.25">
      <c r="A28" s="30"/>
      <c r="B28" s="16"/>
      <c r="C28" s="46"/>
      <c r="D28" s="19"/>
      <c r="E28" s="52"/>
      <c r="F28" s="49"/>
      <c r="G28" s="53"/>
      <c r="H28" s="60"/>
      <c r="I28" s="51"/>
      <c r="J28" s="67"/>
      <c r="K28" s="50"/>
      <c r="L28" s="26"/>
      <c r="M28" s="20">
        <f t="shared" si="0"/>
        <v>16219056.34</v>
      </c>
      <c r="N28" s="10"/>
    </row>
    <row r="29" spans="1:14" x14ac:dyDescent="0.25">
      <c r="A29" s="45"/>
      <c r="B29" s="58"/>
      <c r="C29" s="54"/>
      <c r="D29" s="28"/>
      <c r="E29" s="14"/>
      <c r="F29" s="22"/>
      <c r="G29" s="29"/>
      <c r="H29" s="20"/>
      <c r="I29" s="20"/>
      <c r="J29" s="21"/>
      <c r="K29" s="66"/>
      <c r="L29" s="26"/>
      <c r="M29" s="20">
        <f t="shared" si="0"/>
        <v>16219056.34</v>
      </c>
      <c r="N29" s="10"/>
    </row>
    <row r="30" spans="1:14" x14ac:dyDescent="0.25">
      <c r="F30" s="22"/>
      <c r="G30" s="29"/>
      <c r="H30" s="20"/>
      <c r="I30" s="20"/>
      <c r="J30" s="21"/>
      <c r="K30" s="66"/>
      <c r="L30" s="26"/>
      <c r="M30" s="20">
        <f t="shared" si="0"/>
        <v>16219056.34</v>
      </c>
      <c r="N30" s="10"/>
    </row>
    <row r="31" spans="1:14" ht="15.75" thickBot="1" x14ac:dyDescent="0.3">
      <c r="A31" s="45"/>
      <c r="B31" s="58"/>
      <c r="C31" s="54"/>
      <c r="D31" s="28"/>
      <c r="E31" s="14"/>
      <c r="F31" s="22"/>
      <c r="G31" s="29"/>
      <c r="H31" s="20"/>
      <c r="I31" s="20"/>
      <c r="J31" s="21"/>
      <c r="K31" s="55"/>
      <c r="L31" s="26"/>
      <c r="M31" s="20">
        <f t="shared" si="0"/>
        <v>16219056.34</v>
      </c>
      <c r="N31" s="10"/>
    </row>
    <row r="32" spans="1:14" x14ac:dyDescent="0.25">
      <c r="A32" s="32"/>
      <c r="B32" s="33"/>
      <c r="C32" s="33"/>
      <c r="D32" s="33"/>
      <c r="E32" s="33"/>
      <c r="F32" s="33"/>
      <c r="G32" s="33"/>
      <c r="H32" s="34">
        <f>SUM(H15:H31)</f>
        <v>14648183.76</v>
      </c>
      <c r="I32" s="34">
        <f>SUM(I15:I31)</f>
        <v>2005871.71</v>
      </c>
      <c r="J32" s="35">
        <f>SUM(J15:J31)</f>
        <v>0</v>
      </c>
      <c r="K32" s="36">
        <f>SUM(K18:K31)</f>
        <v>434999.13</v>
      </c>
      <c r="L32" s="33"/>
      <c r="M32" s="85">
        <f>H32+I32-K32</f>
        <v>16219056.339999998</v>
      </c>
    </row>
    <row r="33" spans="1:13" ht="15.75" thickBot="1" x14ac:dyDescent="0.3">
      <c r="A33" s="4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8"/>
    </row>
    <row r="34" spans="1:13" x14ac:dyDescent="0.25">
      <c r="A34" s="2"/>
      <c r="B34" s="39"/>
      <c r="C34" s="39"/>
      <c r="D34" s="39"/>
      <c r="E34" s="39"/>
      <c r="F34" s="39"/>
      <c r="G34" s="39"/>
      <c r="H34" s="42"/>
      <c r="I34" s="42"/>
      <c r="J34" s="40"/>
      <c r="K34" s="41"/>
      <c r="L34" s="39"/>
      <c r="M34" s="42"/>
    </row>
    <row r="35" spans="1:13" x14ac:dyDescent="0.25">
      <c r="A35" s="2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42"/>
    </row>
    <row r="36" spans="1:13" x14ac:dyDescent="0.25">
      <c r="A36" s="2"/>
      <c r="B36" s="39"/>
      <c r="C36" s="39" t="s">
        <v>20</v>
      </c>
      <c r="D36" s="39"/>
      <c r="E36" s="39"/>
      <c r="F36" s="39" t="s">
        <v>6</v>
      </c>
      <c r="G36" s="39"/>
      <c r="H36" s="39"/>
      <c r="I36" s="39"/>
      <c r="J36" s="39"/>
      <c r="K36" s="39" t="s">
        <v>19</v>
      </c>
      <c r="L36" s="39"/>
      <c r="M36" s="42"/>
    </row>
    <row r="37" spans="1:13" x14ac:dyDescent="0.25">
      <c r="A37" s="2"/>
      <c r="B37" s="39"/>
      <c r="C37" s="39" t="s">
        <v>21</v>
      </c>
      <c r="D37" s="39"/>
      <c r="E37" s="39"/>
      <c r="F37" s="39" t="s">
        <v>22</v>
      </c>
      <c r="G37" s="39"/>
      <c r="H37" s="39"/>
      <c r="I37" s="39"/>
      <c r="J37" s="39"/>
      <c r="K37" s="39" t="s">
        <v>23</v>
      </c>
      <c r="L37" s="39"/>
      <c r="M37" s="42"/>
    </row>
    <row r="38" spans="1:13" x14ac:dyDescent="0.25">
      <c r="A38" s="2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4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1" spans="1:13" x14ac:dyDescent="0.25">
      <c r="H41" s="56"/>
      <c r="I41" s="56"/>
    </row>
  </sheetData>
  <mergeCells count="3">
    <mergeCell ref="A9:M9"/>
    <mergeCell ref="A10:M10"/>
    <mergeCell ref="A11:M11"/>
  </mergeCells>
  <pageMargins left="0.62992125984251968" right="0.51181102362204722" top="0.27559055118110237" bottom="0.19685039370078741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3895-0CB2-48CB-AE6D-149482D3C56C}">
  <dimension ref="A1"/>
  <sheetViews>
    <sheetView workbookViewId="0">
      <selection activeCell="M8" sqref="M8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C58961295EC479880CE849C4524C8" ma:contentTypeVersion="10" ma:contentTypeDescription="Crear nuevo documento." ma:contentTypeScope="" ma:versionID="c808faa4960236352fbe0083d70048d0">
  <xsd:schema xmlns:xsd="http://www.w3.org/2001/XMLSchema" xmlns:xs="http://www.w3.org/2001/XMLSchema" xmlns:p="http://schemas.microsoft.com/office/2006/metadata/properties" xmlns:ns3="718184e8-f819-41aa-a9f7-6e228bc2f040" targetNamespace="http://schemas.microsoft.com/office/2006/metadata/properties" ma:root="true" ma:fieldsID="a58c4d9b6a097680bf649723e3b5f55a" ns3:_="">
    <xsd:import namespace="718184e8-f819-41aa-a9f7-6e228bc2f0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184e8-f819-41aa-a9f7-6e228bc2f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9383BD-3C37-4805-9692-D5B2641F777A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18184e8-f819-41aa-a9f7-6e228bc2f040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613E97F-DE80-4B62-909C-2823A97F1D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26E7AD-3333-4BD7-9092-D7924259B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184e8-f819-41aa-a9f7-6e228bc2f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feb2022</vt:lpstr>
      <vt:lpstr>Hoja1</vt:lpstr>
      <vt:lpstr>'enero feb2022'!Área_de_impresión</vt:lpstr>
      <vt:lpstr>'enero feb2022'!Títulos_a_imprimir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cp:lastPrinted>2022-10-20T19:55:48Z</cp:lastPrinted>
  <dcterms:created xsi:type="dcterms:W3CDTF">2018-10-19T15:39:09Z</dcterms:created>
  <dcterms:modified xsi:type="dcterms:W3CDTF">2022-12-20T17:00:54Z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0x010100550C58961295EC479880CE849C4524C8</vt:lpwstr>
  </property>
</Properties>
</file>